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amaBills\htdocs\downloads\"/>
    </mc:Choice>
  </mc:AlternateContent>
  <xr:revisionPtr revIDLastSave="0" documentId="13_ncr:1_{DD6773F7-A9AE-4EF1-85F6-88DB23B6ED59}" xr6:coauthVersionLast="47" xr6:coauthVersionMax="47" xr10:uidLastSave="{00000000-0000-0000-0000-000000000000}"/>
  <bookViews>
    <workbookView xWindow="-120" yWindow="-120" windowWidth="29040" windowHeight="15720" xr2:uid="{AC4B5A3F-54E0-4B8F-942F-75483737B3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K13" i="1"/>
  <c r="K12" i="1"/>
  <c r="G13" i="1"/>
  <c r="F13" i="1"/>
  <c r="J13" i="1"/>
  <c r="F12" i="1"/>
  <c r="G8" i="1"/>
  <c r="G12" i="1"/>
  <c r="J12" i="1"/>
  <c r="B15" i="1"/>
  <c r="F11" i="1"/>
  <c r="E11" i="1"/>
  <c r="G11" i="1" s="1"/>
  <c r="J11" i="1"/>
  <c r="K11" i="1" s="1"/>
  <c r="L11" i="1" s="1"/>
  <c r="J10" i="1"/>
  <c r="K10" i="1" s="1"/>
  <c r="F10" i="1"/>
  <c r="G10" i="1" s="1"/>
  <c r="F9" i="1"/>
  <c r="F8" i="1"/>
  <c r="J9" i="1"/>
  <c r="K9" i="1" s="1"/>
  <c r="E9" i="1"/>
  <c r="K3" i="1"/>
  <c r="F3" i="1"/>
  <c r="E3" i="1"/>
  <c r="J8" i="1"/>
  <c r="K8" i="1" s="1"/>
  <c r="J7" i="1"/>
  <c r="K7" i="1" s="1"/>
  <c r="J2" i="1"/>
  <c r="K2" i="1" s="1"/>
  <c r="E8" i="1"/>
  <c r="F7" i="1"/>
  <c r="E7" i="1"/>
  <c r="E2" i="1"/>
  <c r="F2" i="1"/>
  <c r="G3" i="1" l="1"/>
  <c r="L7" i="1"/>
  <c r="L3" i="1"/>
  <c r="G9" i="1"/>
  <c r="L9" i="1"/>
  <c r="L10" i="1"/>
  <c r="G7" i="1"/>
  <c r="G2" i="1"/>
  <c r="L2" i="1"/>
  <c r="L8" i="1"/>
</calcChain>
</file>

<file path=xl/sharedStrings.xml><?xml version="1.0" encoding="utf-8"?>
<sst xmlns="http://schemas.openxmlformats.org/spreadsheetml/2006/main" count="26" uniqueCount="26">
  <si>
    <t>Cream Fat</t>
  </si>
  <si>
    <t>Cream Volume</t>
  </si>
  <si>
    <t>Milk Volume</t>
  </si>
  <si>
    <t>Milk Fat</t>
  </si>
  <si>
    <t>Total Volume</t>
  </si>
  <si>
    <t>Total Fat</t>
  </si>
  <si>
    <t>Cream  Price</t>
  </si>
  <si>
    <t>Milk Price</t>
  </si>
  <si>
    <t>Total Cost</t>
  </si>
  <si>
    <t>Experiment #1</t>
  </si>
  <si>
    <t>Experiment #2</t>
  </si>
  <si>
    <t>Temp</t>
  </si>
  <si>
    <t>Experiment #3</t>
  </si>
  <si>
    <t>Lemon tsp</t>
  </si>
  <si>
    <t>Experiment #4</t>
  </si>
  <si>
    <t>Cost/ml (w/o lemon)</t>
  </si>
  <si>
    <t>Came out well, but I fermented it for about 18 hours at 26C.  Dip thinned quickly at room temp, but don't know if that's because of recipe or the heat.</t>
  </si>
  <si>
    <t>Lemon Juice Cost/ml</t>
  </si>
  <si>
    <t>Fine</t>
  </si>
  <si>
    <t>Experiment #5</t>
  </si>
  <si>
    <t>Normal sour cream is 20% fat and is required by the FDA to have at least 18%.</t>
  </si>
  <si>
    <t>Experiment#6</t>
  </si>
  <si>
    <t>All of these 0.032??</t>
  </si>
  <si>
    <t>Base Recipe</t>
  </si>
  <si>
    <t>2022-12-20.  Cream was on sale for 295 yen</t>
  </si>
  <si>
    <t>Milk was 175/liter, and 42% cream was 348/200ml today.  Don't know if that's new pricing or bad timing at the supermarket.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</si>
</sst>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14" fontId="0" fillId="0" borderId="0" xfId="0" applyNumberForma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A520A-D1E7-403C-AE10-EF6BD5E17906}">
  <dimension ref="A1:O19"/>
  <sheetViews>
    <sheetView tabSelected="1" workbookViewId="0">
      <selection activeCell="I13" sqref="I13"/>
    </sheetView>
  </sheetViews>
  <sheetFormatPr defaultRowHeight="15" x14ac:dyDescent="0.25"/>
  <cols>
    <col min="1" max="1" width="19.5703125" style="2" bestFit="1" customWidth="1"/>
    <col min="2" max="2" width="14.28515625" style="2" bestFit="1" customWidth="1"/>
    <col min="3" max="3" width="9.85546875" style="2" bestFit="1" customWidth="1"/>
    <col min="4" max="4" width="12.28515625" style="2" bestFit="1" customWidth="1"/>
    <col min="5" max="5" width="9.140625" style="2"/>
    <col min="6" max="6" width="12.85546875" style="2" bestFit="1" customWidth="1"/>
    <col min="7" max="8" width="9.140625" style="2"/>
    <col min="9" max="9" width="12" style="2" bestFit="1" customWidth="1"/>
    <col min="10" max="11" width="9.140625" style="2"/>
    <col min="12" max="12" width="19.85546875" style="2" bestFit="1" customWidth="1"/>
    <col min="13" max="13" width="10.140625" style="2" bestFit="1" customWidth="1"/>
    <col min="14" max="14" width="9.140625" style="2"/>
    <col min="15" max="15" width="46" style="1" customWidth="1"/>
  </cols>
  <sheetData>
    <row r="1" spans="1:15" x14ac:dyDescent="0.25">
      <c r="B1" s="2" t="s">
        <v>1</v>
      </c>
      <c r="C1" s="2" t="s">
        <v>0</v>
      </c>
      <c r="D1" s="2" t="s">
        <v>2</v>
      </c>
      <c r="E1" s="2" t="s">
        <v>3</v>
      </c>
      <c r="F1" s="2" t="s">
        <v>4</v>
      </c>
      <c r="G1" s="2" t="s">
        <v>5</v>
      </c>
      <c r="I1" s="2" t="s">
        <v>6</v>
      </c>
      <c r="J1" s="2" t="s">
        <v>7</v>
      </c>
      <c r="K1" s="2" t="s">
        <v>8</v>
      </c>
      <c r="L1" s="2" t="s">
        <v>15</v>
      </c>
      <c r="M1" s="2" t="s">
        <v>13</v>
      </c>
      <c r="N1" s="2" t="s">
        <v>11</v>
      </c>
    </row>
    <row r="2" spans="1:15" x14ac:dyDescent="0.25">
      <c r="B2" s="2">
        <v>200</v>
      </c>
      <c r="C2" s="2">
        <v>0.35</v>
      </c>
      <c r="D2" s="2">
        <v>60</v>
      </c>
      <c r="E2" s="2">
        <f>0.032</f>
        <v>3.2000000000000001E-2</v>
      </c>
      <c r="F2" s="2">
        <f>B2+D2</f>
        <v>260</v>
      </c>
      <c r="G2" s="2">
        <f>((B2*C2) + (D2*E2))/F2</f>
        <v>0.2766153846153846</v>
      </c>
      <c r="I2" s="2">
        <v>260</v>
      </c>
      <c r="J2" s="2">
        <f>(158/1000)*D2</f>
        <v>9.48</v>
      </c>
      <c r="K2" s="2">
        <f>SUM(I2:J2)</f>
        <v>269.48</v>
      </c>
      <c r="L2" s="2">
        <f>K2/F2</f>
        <v>1.0364615384615385</v>
      </c>
    </row>
    <row r="3" spans="1:15" x14ac:dyDescent="0.25">
      <c r="B3" s="2">
        <v>200</v>
      </c>
      <c r="C3" s="2">
        <v>0.35</v>
      </c>
      <c r="D3" s="2">
        <v>60</v>
      </c>
      <c r="E3" s="2">
        <f>0.032</f>
        <v>3.2000000000000001E-2</v>
      </c>
      <c r="F3" s="2">
        <f>B3+D3</f>
        <v>260</v>
      </c>
      <c r="G3" s="2">
        <f>((B3*C3) + (D3*E3))/F3</f>
        <v>0.2766153846153846</v>
      </c>
      <c r="I3" s="2">
        <v>260</v>
      </c>
      <c r="J3" s="2">
        <f>(158/1000)*D3</f>
        <v>9.48</v>
      </c>
      <c r="K3" s="2">
        <f>SUM(I3:J3)</f>
        <v>269.48</v>
      </c>
      <c r="L3" s="2">
        <f>K3/F3</f>
        <v>1.0364615384615385</v>
      </c>
    </row>
    <row r="7" spans="1:15" x14ac:dyDescent="0.25">
      <c r="A7" s="3" t="s">
        <v>23</v>
      </c>
      <c r="B7" s="2">
        <v>200</v>
      </c>
      <c r="C7" s="2">
        <v>0.35</v>
      </c>
      <c r="D7" s="2">
        <v>60</v>
      </c>
      <c r="E7" s="2">
        <f>0.032</f>
        <v>3.2000000000000001E-2</v>
      </c>
      <c r="F7" s="2">
        <f>B7+D7</f>
        <v>260</v>
      </c>
      <c r="G7" s="2">
        <f t="shared" ref="G7:G13" si="0">((B7*C7) + (D7*E7))/F7</f>
        <v>0.2766153846153846</v>
      </c>
      <c r="I7" s="2">
        <v>260</v>
      </c>
      <c r="J7" s="2">
        <f t="shared" ref="J7:J13" si="1">(158/1000)*D7</f>
        <v>9.48</v>
      </c>
      <c r="K7" s="2">
        <f>SUM(I7:J7)</f>
        <v>269.48</v>
      </c>
      <c r="L7" s="2">
        <f>K7/F7</f>
        <v>1.0364615384615385</v>
      </c>
      <c r="M7" s="2">
        <v>2</v>
      </c>
      <c r="O7" s="1" t="s">
        <v>22</v>
      </c>
    </row>
    <row r="8" spans="1:15" x14ac:dyDescent="0.25">
      <c r="A8" s="2" t="s">
        <v>9</v>
      </c>
      <c r="B8" s="2">
        <v>200</v>
      </c>
      <c r="C8" s="2">
        <v>0.45</v>
      </c>
      <c r="D8" s="2">
        <v>150</v>
      </c>
      <c r="E8" s="2">
        <f>0.032</f>
        <v>3.2000000000000001E-2</v>
      </c>
      <c r="F8" s="2">
        <f t="shared" ref="F8:F10" si="2">B8+D8</f>
        <v>350</v>
      </c>
      <c r="G8" s="2">
        <f t="shared" si="0"/>
        <v>0.27085714285714285</v>
      </c>
      <c r="I8" s="2">
        <v>311</v>
      </c>
      <c r="J8" s="2">
        <f t="shared" si="1"/>
        <v>23.7</v>
      </c>
      <c r="K8" s="2">
        <f>SUM(I8:J8)</f>
        <v>334.7</v>
      </c>
      <c r="L8" s="2">
        <f>K8/F8</f>
        <v>0.95628571428571429</v>
      </c>
      <c r="M8" s="2">
        <v>3</v>
      </c>
      <c r="N8" s="2">
        <v>26</v>
      </c>
      <c r="O8" s="1" t="s">
        <v>18</v>
      </c>
    </row>
    <row r="9" spans="1:15" x14ac:dyDescent="0.25">
      <c r="A9" s="2" t="s">
        <v>10</v>
      </c>
      <c r="B9" s="2">
        <v>200</v>
      </c>
      <c r="C9" s="2">
        <v>0.47</v>
      </c>
      <c r="D9" s="2">
        <v>150</v>
      </c>
      <c r="E9" s="2">
        <f>0.032</f>
        <v>3.2000000000000001E-2</v>
      </c>
      <c r="F9" s="2">
        <f t="shared" si="2"/>
        <v>350</v>
      </c>
      <c r="G9" s="2">
        <f t="shared" si="0"/>
        <v>0.28228571428571425</v>
      </c>
      <c r="I9" s="2">
        <v>326</v>
      </c>
      <c r="J9" s="2">
        <f t="shared" si="1"/>
        <v>23.7</v>
      </c>
      <c r="K9" s="2">
        <f>SUM(I9:J9)</f>
        <v>349.7</v>
      </c>
      <c r="L9" s="2">
        <f>K9/F9</f>
        <v>0.99914285714285711</v>
      </c>
    </row>
    <row r="10" spans="1:15" x14ac:dyDescent="0.25">
      <c r="A10" s="2" t="s">
        <v>12</v>
      </c>
      <c r="B10" s="2">
        <v>200</v>
      </c>
      <c r="C10" s="2">
        <v>0.35</v>
      </c>
      <c r="D10" s="2">
        <v>120</v>
      </c>
      <c r="E10" s="2">
        <v>3.2000000000000001E-2</v>
      </c>
      <c r="F10" s="2">
        <f t="shared" si="2"/>
        <v>320</v>
      </c>
      <c r="G10" s="2">
        <f t="shared" si="0"/>
        <v>0.23075000000000001</v>
      </c>
      <c r="I10" s="2">
        <v>306</v>
      </c>
      <c r="J10" s="2">
        <f t="shared" si="1"/>
        <v>18.96</v>
      </c>
      <c r="K10" s="2">
        <f>SUM(I10:J10)</f>
        <v>324.95999999999998</v>
      </c>
      <c r="L10" s="2">
        <f>K10/F10</f>
        <v>1.0154999999999998</v>
      </c>
      <c r="M10" s="2">
        <v>3</v>
      </c>
      <c r="N10" s="2">
        <v>26</v>
      </c>
    </row>
    <row r="11" spans="1:15" ht="90" x14ac:dyDescent="0.25">
      <c r="A11" s="2" t="s">
        <v>14</v>
      </c>
      <c r="B11" s="2">
        <v>200</v>
      </c>
      <c r="C11" s="2">
        <v>0.42</v>
      </c>
      <c r="D11" s="2">
        <v>150</v>
      </c>
      <c r="E11" s="2">
        <f>0.032</f>
        <v>3.2000000000000001E-2</v>
      </c>
      <c r="F11" s="2">
        <f t="shared" ref="F11" si="3">B11+D11</f>
        <v>350</v>
      </c>
      <c r="G11" s="2">
        <f t="shared" si="0"/>
        <v>0.25371428571428573</v>
      </c>
      <c r="I11" s="2">
        <v>306</v>
      </c>
      <c r="J11" s="2">
        <f t="shared" si="1"/>
        <v>23.7</v>
      </c>
      <c r="K11" s="2">
        <f>SUM(I11:J11)</f>
        <v>329.7</v>
      </c>
      <c r="L11" s="2">
        <f>K11/F11</f>
        <v>0.94199999999999995</v>
      </c>
      <c r="M11" s="2">
        <v>3</v>
      </c>
      <c r="N11" s="2">
        <v>26</v>
      </c>
      <c r="O11" s="1" t="s">
        <v>16</v>
      </c>
    </row>
    <row r="12" spans="1:15" x14ac:dyDescent="0.25">
      <c r="A12" s="2" t="s">
        <v>19</v>
      </c>
      <c r="B12" s="2">
        <v>200</v>
      </c>
      <c r="C12" s="2">
        <v>0.35</v>
      </c>
      <c r="D12" s="2">
        <v>150</v>
      </c>
      <c r="E12" s="2">
        <v>3.2000000000000001E-2</v>
      </c>
      <c r="F12" s="2">
        <f>B12+D12</f>
        <v>350</v>
      </c>
      <c r="G12" s="2">
        <f t="shared" si="0"/>
        <v>0.21371428571428572</v>
      </c>
      <c r="I12" s="2">
        <v>306</v>
      </c>
      <c r="J12" s="2">
        <f t="shared" si="1"/>
        <v>23.7</v>
      </c>
      <c r="K12" s="2">
        <f t="shared" ref="K12:K13" si="4">SUM(I12:J12)</f>
        <v>329.7</v>
      </c>
      <c r="M12" s="2">
        <v>3</v>
      </c>
      <c r="N12" s="2">
        <v>26</v>
      </c>
    </row>
    <row r="13" spans="1:15" x14ac:dyDescent="0.25">
      <c r="A13" s="2" t="s">
        <v>21</v>
      </c>
      <c r="B13" s="2">
        <v>200</v>
      </c>
      <c r="C13" s="2">
        <v>0.47</v>
      </c>
      <c r="D13" s="2">
        <v>150</v>
      </c>
      <c r="E13" s="2">
        <v>3.2000000000000001E-2</v>
      </c>
      <c r="F13" s="2">
        <f>B13+D13</f>
        <v>350</v>
      </c>
      <c r="G13" s="2">
        <f t="shared" si="0"/>
        <v>0.28228571428571425</v>
      </c>
      <c r="I13" s="2">
        <v>295</v>
      </c>
      <c r="J13" s="2">
        <f t="shared" si="1"/>
        <v>23.7</v>
      </c>
      <c r="K13" s="2">
        <f t="shared" si="4"/>
        <v>318.7</v>
      </c>
      <c r="M13" s="2">
        <v>3</v>
      </c>
      <c r="N13" s="2">
        <v>26</v>
      </c>
      <c r="O13" s="1" t="s">
        <v>24</v>
      </c>
    </row>
    <row r="15" spans="1:15" x14ac:dyDescent="0.25">
      <c r="A15" s="2" t="s">
        <v>17</v>
      </c>
      <c r="B15" s="2">
        <f>350/450</f>
        <v>0.77777777777777779</v>
      </c>
    </row>
    <row r="17" spans="1:2" x14ac:dyDescent="0.25">
      <c r="A17" s="2" t="s">
        <v>20</v>
      </c>
    </row>
    <row r="19" spans="1:2" x14ac:dyDescent="0.25">
      <c r="A19" s="4">
        <v>45036</v>
      </c>
      <c r="B19" s="2" t="s">
        <v>25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wmm</dc:creator>
  <cp:lastModifiedBy>Bill Marjerison</cp:lastModifiedBy>
  <dcterms:created xsi:type="dcterms:W3CDTF">2022-06-13T15:59:19Z</dcterms:created>
  <dcterms:modified xsi:type="dcterms:W3CDTF">2024-12-17T13:35:06Z</dcterms:modified>
</cp:coreProperties>
</file>